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9" i="1"/>
  <c r="C65" i="1"/>
  <c r="H36" i="1" l="1"/>
  <c r="H57" i="1" l="1"/>
  <c r="H24" i="1" l="1"/>
  <c r="H18" i="1" l="1"/>
  <c r="H32" i="1" l="1"/>
  <c r="H30" i="1" s="1"/>
  <c r="H37" i="1" l="1"/>
  <c r="H14" i="1" l="1"/>
  <c r="H51" i="1" l="1"/>
  <c r="H59" i="1" s="1"/>
  <c r="H13" i="1" l="1"/>
</calcChain>
</file>

<file path=xl/sharedStrings.xml><?xml version="1.0" encoding="utf-8"?>
<sst xmlns="http://schemas.openxmlformats.org/spreadsheetml/2006/main" count="62" uniqueCount="38">
  <si>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</si>
  <si>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</si>
  <si>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</si>
  <si>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</si>
  <si>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</si>
  <si>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</si>
  <si>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</si>
  <si>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</si>
  <si>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</si>
  <si>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</si>
  <si>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</si>
  <si>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</si>
  <si>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</si>
  <si>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</si>
  <si>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</si>
  <si>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</si>
  <si>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</si>
  <si>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</si>
  <si>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</si>
  <si>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</si>
  <si>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</si>
  <si>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</si>
  <si>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</si>
  <si>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</si>
  <si>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</si>
  <si>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</si>
  <si>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</si>
  <si>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</si>
  <si>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</si>
  <si>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</si>
  <si>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25.02.2022.godine Dom zdravlja Požarevac je izvršio plaćanje prema dobavljačima: </t>
  </si>
  <si>
    <t>Dana: 25.02.2022.</t>
  </si>
  <si>
    <t xml:space="preserve">Primljena i neutrošena participacija od 25.02.2022. </t>
  </si>
  <si>
    <t>Primljena i neutrošena participacija od 25.02.2022.</t>
  </si>
  <si>
    <t>Elektroprivreda Srbiije</t>
  </si>
  <si>
    <t>21-4012761053-2110</t>
  </si>
  <si>
    <t>18-4012761053-2111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</si>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</sst>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" fontId="9" fillId="0" borderId="1" xfId="1" applyNumberFormat="1" applyFont="1" applyFill="1" applyBorder="1"/>
    <xf numFmtId="49" fontId="9" fillId="0" borderId="1" xfId="1" applyNumberFormat="1" applyFont="1" applyFill="1" applyBorder="1"/>
    <xf numFmtId="4" fontId="10" fillId="0" borderId="1" xfId="1" applyNumberFormat="1" applyFont="1" applyFill="1" applyBorder="1"/>
    <xf numFmtId="4" fontId="10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52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10"/>
      <c r="J7" s="10"/>
    </row>
    <row r="8" spans="2:15" x14ac:dyDescent="0.25">
      <c r="B8" s="39" t="s">
        <v>31</v>
      </c>
      <c r="C8" s="39"/>
      <c r="D8" s="39"/>
      <c r="E8" s="39"/>
      <c r="F8" s="39"/>
      <c r="G8" s="39"/>
      <c r="H8" s="3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44617</v>
      </c>
      <c r="H12" s="14">
        <v>4410961.6399999997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44617</v>
      </c>
      <c r="H13" s="2">
        <f>H14+H30-H37-H51</f>
        <v>4058363.94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44617</v>
      </c>
      <c r="H14" s="3">
        <f>SUM(H15:H29)</f>
        <v>4948538.3</v>
      </c>
      <c r="I14" s="10"/>
      <c r="J14" s="10"/>
      <c r="K14" s="8"/>
      <c r="L14" s="8"/>
      <c r="M14" s="8"/>
      <c r="N14" s="8"/>
      <c r="O14" s="8"/>
    </row>
    <row r="15" spans="2:15" x14ac:dyDescent="0.25">
      <c r="B15" s="31" t="s">
        <v>10</v>
      </c>
      <c r="C15" s="32"/>
      <c r="D15" s="32"/>
      <c r="E15" s="32"/>
      <c r="F15" s="33"/>
      <c r="G15" s="21"/>
      <c r="H15" s="11">
        <v>0</v>
      </c>
      <c r="I15" s="10"/>
      <c r="J15" s="10"/>
      <c r="K15" s="7"/>
    </row>
    <row r="16" spans="2:15" x14ac:dyDescent="0.25">
      <c r="B16" s="31" t="s">
        <v>11</v>
      </c>
      <c r="C16" s="32"/>
      <c r="D16" s="32"/>
      <c r="E16" s="32"/>
      <c r="F16" s="33"/>
      <c r="G16" s="21"/>
      <c r="H16" s="11">
        <v>0</v>
      </c>
      <c r="I16" s="10"/>
      <c r="J16" s="10"/>
      <c r="K16" s="7"/>
    </row>
    <row r="17" spans="2:12" x14ac:dyDescent="0.25">
      <c r="B17" s="31" t="s">
        <v>12</v>
      </c>
      <c r="C17" s="32"/>
      <c r="D17" s="32"/>
      <c r="E17" s="32"/>
      <c r="F17" s="33"/>
      <c r="G17" s="21"/>
      <c r="H17" s="11">
        <v>0</v>
      </c>
      <c r="I17" s="10"/>
      <c r="J17" s="10"/>
      <c r="K17" s="7"/>
    </row>
    <row r="18" spans="2:12" x14ac:dyDescent="0.25">
      <c r="B18" s="31" t="s">
        <v>13</v>
      </c>
      <c r="C18" s="32"/>
      <c r="D18" s="32"/>
      <c r="E18" s="32"/>
      <c r="F18" s="33"/>
      <c r="G18" s="21"/>
      <c r="H18" s="9">
        <f>1720000-4444.44+1720000-1247424.84-2368.42+150000-383129.78</f>
        <v>1952632.5199999998</v>
      </c>
      <c r="I18" s="10"/>
      <c r="J18" s="10"/>
      <c r="K18" s="7"/>
      <c r="L18" s="7"/>
    </row>
    <row r="19" spans="2:12" x14ac:dyDescent="0.25">
      <c r="B19" s="31" t="s">
        <v>14</v>
      </c>
      <c r="C19" s="32"/>
      <c r="D19" s="32"/>
      <c r="E19" s="32"/>
      <c r="F19" s="33"/>
      <c r="G19" s="21"/>
      <c r="H19" s="9">
        <v>0</v>
      </c>
      <c r="I19" s="10"/>
      <c r="J19" s="10"/>
      <c r="K19" s="7"/>
      <c r="L19" s="7"/>
    </row>
    <row r="20" spans="2:12" x14ac:dyDescent="0.25">
      <c r="B20" s="31" t="s">
        <v>15</v>
      </c>
      <c r="C20" s="32"/>
      <c r="D20" s="32"/>
      <c r="E20" s="32"/>
      <c r="F20" s="33"/>
      <c r="G20" s="21"/>
      <c r="H20" s="9">
        <v>0</v>
      </c>
      <c r="I20" s="10"/>
      <c r="J20" s="10"/>
    </row>
    <row r="21" spans="2:12" x14ac:dyDescent="0.25">
      <c r="B21" s="31" t="s">
        <v>16</v>
      </c>
      <c r="C21" s="32"/>
      <c r="D21" s="32"/>
      <c r="E21" s="32"/>
      <c r="F21" s="33"/>
      <c r="G21" s="21"/>
      <c r="H21" s="25">
        <v>0</v>
      </c>
      <c r="I21" s="10"/>
      <c r="J21" s="10"/>
    </row>
    <row r="22" spans="2:12" x14ac:dyDescent="0.25">
      <c r="B22" s="31" t="s">
        <v>17</v>
      </c>
      <c r="C22" s="32"/>
      <c r="D22" s="32"/>
      <c r="E22" s="32"/>
      <c r="F22" s="33"/>
      <c r="G22" s="21"/>
      <c r="H22" s="25">
        <f>881447.7+819240</f>
        <v>1700687.7</v>
      </c>
      <c r="I22" s="10"/>
      <c r="J22" s="10"/>
    </row>
    <row r="23" spans="2:12" x14ac:dyDescent="0.25">
      <c r="B23" s="31" t="s">
        <v>18</v>
      </c>
      <c r="C23" s="32"/>
      <c r="D23" s="32"/>
      <c r="E23" s="32"/>
      <c r="F23" s="33"/>
      <c r="G23" s="21"/>
      <c r="H23" s="9">
        <f>866334.82+28795.17</f>
        <v>895129.99</v>
      </c>
      <c r="I23" s="10"/>
      <c r="J23" s="10"/>
    </row>
    <row r="24" spans="2:12" x14ac:dyDescent="0.25">
      <c r="B24" s="31" t="s">
        <v>19</v>
      </c>
      <c r="C24" s="32"/>
      <c r="D24" s="32"/>
      <c r="E24" s="32"/>
      <c r="F24" s="33"/>
      <c r="G24" s="21"/>
      <c r="H24" s="9">
        <f>2991541.66-2829595.99-94257.98+1184208.33-42922.34-23502-242219-38299.18-687366.11-27000</f>
        <v>190587.3899999999</v>
      </c>
      <c r="I24" s="10"/>
      <c r="J24" s="10"/>
      <c r="K24" s="10"/>
      <c r="L24" s="7"/>
    </row>
    <row r="25" spans="2:12" x14ac:dyDescent="0.25">
      <c r="B25" s="31" t="s">
        <v>20</v>
      </c>
      <c r="C25" s="32"/>
      <c r="D25" s="32"/>
      <c r="E25" s="32"/>
      <c r="F25" s="33"/>
      <c r="G25" s="21"/>
      <c r="H25" s="9">
        <v>0</v>
      </c>
      <c r="I25" s="10"/>
      <c r="J25" s="10"/>
      <c r="K25" s="10"/>
      <c r="L25" s="7"/>
    </row>
    <row r="26" spans="2:12" x14ac:dyDescent="0.25">
      <c r="B26" s="31" t="s">
        <v>21</v>
      </c>
      <c r="C26" s="32"/>
      <c r="D26" s="32"/>
      <c r="E26" s="32"/>
      <c r="F26" s="33"/>
      <c r="G26" s="21"/>
      <c r="H26" s="9">
        <v>0</v>
      </c>
      <c r="I26" s="10"/>
      <c r="J26" s="10"/>
      <c r="K26" s="7"/>
    </row>
    <row r="27" spans="2:12" x14ac:dyDescent="0.25">
      <c r="B27" s="31" t="s">
        <v>22</v>
      </c>
      <c r="C27" s="32"/>
      <c r="D27" s="32"/>
      <c r="E27" s="32"/>
      <c r="F27" s="33"/>
      <c r="G27" s="21"/>
      <c r="H27" s="9">
        <v>0</v>
      </c>
      <c r="I27" s="10"/>
      <c r="J27" s="10"/>
      <c r="K27" s="7"/>
      <c r="L27" s="7"/>
    </row>
    <row r="28" spans="2:12" x14ac:dyDescent="0.25">
      <c r="B28" s="31" t="s">
        <v>29</v>
      </c>
      <c r="C28" s="32"/>
      <c r="D28" s="32"/>
      <c r="E28" s="32"/>
      <c r="F28" s="33"/>
      <c r="G28" s="21"/>
      <c r="H28" s="9">
        <v>0</v>
      </c>
      <c r="I28" s="10"/>
      <c r="J28" s="10"/>
      <c r="K28" s="7"/>
      <c r="L28" s="7"/>
    </row>
    <row r="29" spans="2:12" x14ac:dyDescent="0.25">
      <c r="B29" s="31" t="s">
        <v>32</v>
      </c>
      <c r="C29" s="32"/>
      <c r="D29" s="32"/>
      <c r="E29" s="32"/>
      <c r="F29" s="33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</f>
        <v>209500.7</v>
      </c>
      <c r="I29" s="10"/>
      <c r="J29" s="10"/>
      <c r="K29" s="7"/>
      <c r="L29" s="7"/>
    </row>
    <row r="30" spans="2:12" x14ac:dyDescent="0.25">
      <c r="B30" s="34" t="s">
        <v>23</v>
      </c>
      <c r="C30" s="35"/>
      <c r="D30" s="35"/>
      <c r="E30" s="35"/>
      <c r="F30" s="36"/>
      <c r="G30" s="20">
        <v>44617</v>
      </c>
      <c r="H30" s="3">
        <f>H31+H32+H33+H34+H35+H36</f>
        <v>118160.46</v>
      </c>
      <c r="I30" s="10"/>
      <c r="J30" s="10"/>
      <c r="K30" s="7"/>
    </row>
    <row r="31" spans="2:12" x14ac:dyDescent="0.25">
      <c r="B31" s="31" t="s">
        <v>10</v>
      </c>
      <c r="C31" s="32"/>
      <c r="D31" s="32"/>
      <c r="E31" s="32"/>
      <c r="F31" s="33"/>
      <c r="G31" s="22"/>
      <c r="H31" s="11">
        <v>0</v>
      </c>
      <c r="I31" s="10"/>
      <c r="J31" s="10"/>
      <c r="K31" s="7"/>
    </row>
    <row r="32" spans="2:12" x14ac:dyDescent="0.25">
      <c r="B32" s="31" t="s">
        <v>13</v>
      </c>
      <c r="C32" s="32"/>
      <c r="D32" s="32"/>
      <c r="E32" s="32"/>
      <c r="F32" s="33"/>
      <c r="G32" s="22"/>
      <c r="H32" s="9">
        <f>110000+110000-123880.54</f>
        <v>96119.46</v>
      </c>
      <c r="I32" s="15"/>
      <c r="J32" s="10"/>
      <c r="K32" s="7"/>
    </row>
    <row r="33" spans="2:13" x14ac:dyDescent="0.25">
      <c r="B33" s="31" t="s">
        <v>19</v>
      </c>
      <c r="C33" s="32"/>
      <c r="D33" s="32"/>
      <c r="E33" s="32"/>
      <c r="F33" s="33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31" t="s">
        <v>21</v>
      </c>
      <c r="C34" s="32"/>
      <c r="D34" s="32"/>
      <c r="E34" s="32"/>
      <c r="F34" s="33"/>
      <c r="G34" s="22"/>
      <c r="H34" s="9">
        <v>0</v>
      </c>
      <c r="I34" s="10"/>
      <c r="J34" s="10"/>
    </row>
    <row r="35" spans="2:13" x14ac:dyDescent="0.25">
      <c r="B35" s="31" t="s">
        <v>22</v>
      </c>
      <c r="C35" s="32"/>
      <c r="D35" s="32"/>
      <c r="E35" s="32"/>
      <c r="F35" s="33"/>
      <c r="G35" s="22"/>
      <c r="H35" s="9">
        <v>0</v>
      </c>
      <c r="I35" s="10"/>
      <c r="J35" s="10"/>
    </row>
    <row r="36" spans="2:13" x14ac:dyDescent="0.25">
      <c r="B36" s="31" t="s">
        <v>33</v>
      </c>
      <c r="C36" s="32"/>
      <c r="D36" s="32"/>
      <c r="E36" s="32"/>
      <c r="F36" s="33"/>
      <c r="G36" s="22"/>
      <c r="H36" s="9">
        <f>7347+14694</f>
        <v>22041</v>
      </c>
      <c r="I36" s="10"/>
      <c r="J36" s="10"/>
    </row>
    <row r="37" spans="2:13" x14ac:dyDescent="0.25">
      <c r="B37" s="50" t="s">
        <v>24</v>
      </c>
      <c r="C37" s="51"/>
      <c r="D37" s="51"/>
      <c r="E37" s="51"/>
      <c r="F37" s="52"/>
      <c r="G37" s="23">
        <v>44617</v>
      </c>
      <c r="H37" s="4">
        <f>SUM(H38:H50)</f>
        <v>1008334.82</v>
      </c>
      <c r="I37" s="10"/>
      <c r="J37" s="10"/>
    </row>
    <row r="38" spans="2:13" x14ac:dyDescent="0.25">
      <c r="B38" s="31" t="s">
        <v>10</v>
      </c>
      <c r="C38" s="32"/>
      <c r="D38" s="32"/>
      <c r="E38" s="32"/>
      <c r="F38" s="33"/>
      <c r="G38" s="21"/>
      <c r="H38" s="11">
        <v>0</v>
      </c>
      <c r="I38" s="10"/>
      <c r="J38" s="10"/>
    </row>
    <row r="39" spans="2:13" x14ac:dyDescent="0.25">
      <c r="B39" s="31" t="s">
        <v>11</v>
      </c>
      <c r="C39" s="32"/>
      <c r="D39" s="32"/>
      <c r="E39" s="32"/>
      <c r="F39" s="33"/>
      <c r="G39" s="21"/>
      <c r="H39" s="11">
        <v>0</v>
      </c>
      <c r="I39" s="10"/>
      <c r="J39" s="10"/>
    </row>
    <row r="40" spans="2:13" x14ac:dyDescent="0.25">
      <c r="B40" s="31" t="s">
        <v>12</v>
      </c>
      <c r="C40" s="32"/>
      <c r="D40" s="32"/>
      <c r="E40" s="32"/>
      <c r="F40" s="33"/>
      <c r="G40" s="21"/>
      <c r="H40" s="11">
        <v>0</v>
      </c>
      <c r="I40" s="10"/>
      <c r="J40" s="10"/>
    </row>
    <row r="41" spans="2:13" x14ac:dyDescent="0.25">
      <c r="B41" s="31" t="s">
        <v>13</v>
      </c>
      <c r="C41" s="32"/>
      <c r="D41" s="32"/>
      <c r="E41" s="32"/>
      <c r="F41" s="33"/>
      <c r="G41" s="21"/>
      <c r="H41" s="11">
        <v>0</v>
      </c>
      <c r="I41" s="10"/>
      <c r="J41" s="10"/>
      <c r="L41" s="7"/>
    </row>
    <row r="42" spans="2:13" x14ac:dyDescent="0.25">
      <c r="B42" s="31" t="s">
        <v>14</v>
      </c>
      <c r="C42" s="32"/>
      <c r="D42" s="32"/>
      <c r="E42" s="32"/>
      <c r="F42" s="33"/>
      <c r="G42" s="21"/>
      <c r="H42" s="11">
        <v>0</v>
      </c>
      <c r="I42" s="10"/>
      <c r="J42" s="10"/>
      <c r="L42" s="7"/>
    </row>
    <row r="43" spans="2:13" x14ac:dyDescent="0.25">
      <c r="B43" s="31" t="s">
        <v>15</v>
      </c>
      <c r="C43" s="32"/>
      <c r="D43" s="32"/>
      <c r="E43" s="32"/>
      <c r="F43" s="33"/>
      <c r="G43" s="21"/>
      <c r="H43" s="9">
        <v>0</v>
      </c>
      <c r="I43" s="10"/>
      <c r="J43" s="10"/>
    </row>
    <row r="44" spans="2:13" x14ac:dyDescent="0.25">
      <c r="B44" s="31" t="s">
        <v>16</v>
      </c>
      <c r="C44" s="32"/>
      <c r="D44" s="32"/>
      <c r="E44" s="32"/>
      <c r="F44" s="33"/>
      <c r="G44" s="21"/>
      <c r="H44" s="9">
        <v>0</v>
      </c>
      <c r="I44" s="10"/>
      <c r="J44" s="10"/>
      <c r="L44" s="7"/>
    </row>
    <row r="45" spans="2:13" x14ac:dyDescent="0.25">
      <c r="B45" s="31" t="s">
        <v>17</v>
      </c>
      <c r="C45" s="32"/>
      <c r="D45" s="32"/>
      <c r="E45" s="32"/>
      <c r="F45" s="33"/>
      <c r="G45" s="21"/>
      <c r="H45" s="9">
        <v>0</v>
      </c>
      <c r="I45" s="10"/>
      <c r="J45" s="10"/>
    </row>
    <row r="46" spans="2:13" x14ac:dyDescent="0.25">
      <c r="B46" s="31" t="s">
        <v>18</v>
      </c>
      <c r="C46" s="32"/>
      <c r="D46" s="32"/>
      <c r="E46" s="32"/>
      <c r="F46" s="33"/>
      <c r="G46" s="21"/>
      <c r="H46" s="9">
        <v>866334.82</v>
      </c>
      <c r="I46" s="10"/>
      <c r="J46" s="10"/>
    </row>
    <row r="47" spans="2:13" x14ac:dyDescent="0.25">
      <c r="B47" s="31" t="s">
        <v>19</v>
      </c>
      <c r="C47" s="32"/>
      <c r="D47" s="32"/>
      <c r="E47" s="32"/>
      <c r="F47" s="33"/>
      <c r="G47" s="21"/>
      <c r="H47" s="9">
        <v>142000</v>
      </c>
      <c r="I47" s="10"/>
      <c r="J47" s="10"/>
    </row>
    <row r="48" spans="2:13" x14ac:dyDescent="0.25">
      <c r="B48" s="31" t="s">
        <v>21</v>
      </c>
      <c r="C48" s="32"/>
      <c r="D48" s="32"/>
      <c r="E48" s="32"/>
      <c r="F48" s="33"/>
      <c r="G48" s="21"/>
      <c r="H48" s="9">
        <v>0</v>
      </c>
      <c r="I48" s="10"/>
      <c r="J48" s="10"/>
    </row>
    <row r="49" spans="2:12" x14ac:dyDescent="0.25">
      <c r="B49" s="31" t="s">
        <v>22</v>
      </c>
      <c r="C49" s="32"/>
      <c r="D49" s="32"/>
      <c r="E49" s="32"/>
      <c r="F49" s="33"/>
      <c r="G49" s="21"/>
      <c r="H49" s="9">
        <v>0</v>
      </c>
      <c r="I49" s="10"/>
      <c r="J49" s="10"/>
      <c r="K49" s="7"/>
    </row>
    <row r="50" spans="2:12" x14ac:dyDescent="0.25">
      <c r="B50" s="31" t="s">
        <v>29</v>
      </c>
      <c r="C50" s="32"/>
      <c r="D50" s="32"/>
      <c r="E50" s="32"/>
      <c r="F50" s="33"/>
      <c r="G50" s="21"/>
      <c r="H50" s="9">
        <v>0</v>
      </c>
      <c r="I50" s="10"/>
      <c r="J50" s="10"/>
      <c r="K50" s="7"/>
    </row>
    <row r="51" spans="2:12" x14ac:dyDescent="0.25">
      <c r="B51" s="50" t="s">
        <v>25</v>
      </c>
      <c r="C51" s="51"/>
      <c r="D51" s="51"/>
      <c r="E51" s="51"/>
      <c r="F51" s="52"/>
      <c r="G51" s="23">
        <v>44617</v>
      </c>
      <c r="H51" s="4">
        <f>SUM(H52:H56)</f>
        <v>0</v>
      </c>
      <c r="I51" s="10"/>
      <c r="J51" s="10"/>
    </row>
    <row r="52" spans="2:12" x14ac:dyDescent="0.25">
      <c r="B52" s="31" t="s">
        <v>10</v>
      </c>
      <c r="C52" s="32"/>
      <c r="D52" s="32"/>
      <c r="E52" s="32"/>
      <c r="F52" s="33"/>
      <c r="G52" s="22"/>
      <c r="H52" s="11">
        <v>0</v>
      </c>
      <c r="I52" s="10"/>
      <c r="J52" s="10"/>
    </row>
    <row r="53" spans="2:12" x14ac:dyDescent="0.25">
      <c r="B53" s="31" t="s">
        <v>13</v>
      </c>
      <c r="C53" s="32"/>
      <c r="D53" s="32"/>
      <c r="E53" s="32"/>
      <c r="F53" s="33"/>
      <c r="G53" s="22"/>
      <c r="H53" s="11">
        <v>0</v>
      </c>
      <c r="I53" s="10"/>
      <c r="J53" s="10"/>
    </row>
    <row r="54" spans="2:12" x14ac:dyDescent="0.25">
      <c r="B54" s="31" t="s">
        <v>19</v>
      </c>
      <c r="C54" s="32"/>
      <c r="D54" s="32"/>
      <c r="E54" s="32"/>
      <c r="F54" s="33"/>
      <c r="G54" s="22"/>
      <c r="H54" s="9">
        <v>0</v>
      </c>
      <c r="I54" s="10"/>
      <c r="J54" s="10"/>
    </row>
    <row r="55" spans="2:12" x14ac:dyDescent="0.25">
      <c r="B55" s="31" t="s">
        <v>21</v>
      </c>
      <c r="C55" s="32"/>
      <c r="D55" s="32"/>
      <c r="E55" s="32"/>
      <c r="F55" s="33"/>
      <c r="G55" s="22"/>
      <c r="H55" s="2">
        <v>0</v>
      </c>
      <c r="I55" s="10"/>
      <c r="J55" s="10"/>
      <c r="K55" s="7"/>
    </row>
    <row r="56" spans="2:12" x14ac:dyDescent="0.25">
      <c r="B56" s="31" t="s">
        <v>22</v>
      </c>
      <c r="C56" s="32"/>
      <c r="D56" s="32"/>
      <c r="E56" s="32"/>
      <c r="F56" s="33"/>
      <c r="G56" s="22"/>
      <c r="H56" s="9">
        <v>0</v>
      </c>
      <c r="I56" s="10"/>
      <c r="J56" s="10"/>
    </row>
    <row r="57" spans="2:12" x14ac:dyDescent="0.25">
      <c r="B57" s="53" t="s">
        <v>26</v>
      </c>
      <c r="C57" s="54"/>
      <c r="D57" s="54"/>
      <c r="E57" s="54"/>
      <c r="F57" s="55"/>
      <c r="G57" s="24">
        <v>44617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</f>
        <v>352597.69999999908</v>
      </c>
      <c r="I57" s="10"/>
      <c r="L57" s="7"/>
    </row>
    <row r="58" spans="2:12" x14ac:dyDescent="0.25">
      <c r="B58" s="31" t="s">
        <v>27</v>
      </c>
      <c r="C58" s="32"/>
      <c r="D58" s="32"/>
      <c r="E58" s="32"/>
      <c r="F58" s="33"/>
      <c r="G58" s="22"/>
      <c r="H58" s="2">
        <v>0</v>
      </c>
      <c r="I58" s="10"/>
      <c r="J58" s="10"/>
    </row>
    <row r="59" spans="2:12" x14ac:dyDescent="0.25">
      <c r="B59" s="47" t="s">
        <v>28</v>
      </c>
      <c r="C59" s="48"/>
      <c r="D59" s="48"/>
      <c r="E59" s="48"/>
      <c r="F59" s="49"/>
      <c r="G59" s="22"/>
      <c r="H59" s="6">
        <f>H14+H30-H37-H51+H57-H58</f>
        <v>4410961.6399999987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 t="s">
        <v>34</v>
      </c>
      <c r="C63" s="27">
        <v>442936.17</v>
      </c>
      <c r="D63" s="28" t="s">
        <v>35</v>
      </c>
    </row>
    <row r="64" spans="2:12" x14ac:dyDescent="0.25">
      <c r="B64" s="26" t="s">
        <v>34</v>
      </c>
      <c r="C64" s="27">
        <v>423398.65</v>
      </c>
      <c r="D64" s="28" t="s">
        <v>36</v>
      </c>
    </row>
    <row r="65" spans="2:4" x14ac:dyDescent="0.25">
      <c r="B65" s="30" t="s">
        <v>37</v>
      </c>
      <c r="C65" s="29">
        <f>SUM(C63:C64)</f>
        <v>866334.82000000007</v>
      </c>
      <c r="D65" s="28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2022-02-28T07:10:32Z</dcterms:modified>
  <cp:category/>
  <cp:contentStatus/>
</cp:coreProperties>
</file>